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/>
  <mc:AlternateContent xmlns:mc="http://schemas.openxmlformats.org/markup-compatibility/2006">
    <mc:Choice Requires="x15">
      <x15ac:absPath xmlns:x15ac="http://schemas.microsoft.com/office/spreadsheetml/2010/11/ac" url="C:\Users\Home\Dropbox\Clases\UDLA\Brief Therapy\Primavera 2016\"/>
    </mc:Choice>
  </mc:AlternateContent>
  <bookViews>
    <workbookView xWindow="0" yWindow="0" windowWidth="20484" windowHeight="15360"/>
  </bookViews>
  <sheets>
    <sheet name="Calificaciones" sheetId="1" r:id="rId1"/>
    <sheet name="Hoja2" sheetId="4" r:id="rId2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1" l="1"/>
  <c r="G2" i="1"/>
  <c r="I2" i="1"/>
  <c r="E21" i="1"/>
  <c r="G21" i="1"/>
  <c r="I21" i="1"/>
  <c r="E22" i="1"/>
  <c r="G22" i="1"/>
  <c r="I22" i="1"/>
  <c r="G11" i="1"/>
  <c r="G3" i="1"/>
  <c r="G4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19" i="1"/>
  <c r="G20" i="1"/>
  <c r="G23" i="1"/>
  <c r="C24" i="1"/>
  <c r="E12" i="1"/>
  <c r="E8" i="1"/>
  <c r="I8" i="1"/>
  <c r="I12" i="1"/>
  <c r="B1" i="4"/>
  <c r="E1" i="4"/>
  <c r="H1" i="4"/>
  <c r="K1" i="4"/>
  <c r="N1" i="4"/>
  <c r="B2" i="4"/>
  <c r="E2" i="4"/>
  <c r="H2" i="4"/>
  <c r="K2" i="4"/>
  <c r="N2" i="4"/>
  <c r="B3" i="4"/>
  <c r="E3" i="4"/>
  <c r="H3" i="4"/>
  <c r="K3" i="4"/>
  <c r="N3" i="4"/>
  <c r="B4" i="4"/>
  <c r="E4" i="4"/>
  <c r="H4" i="4"/>
  <c r="K4" i="4"/>
  <c r="N4" i="4"/>
  <c r="B5" i="4"/>
  <c r="E5" i="4"/>
  <c r="H5" i="4"/>
  <c r="K5" i="4"/>
  <c r="N5" i="4"/>
  <c r="B6" i="4"/>
  <c r="E6" i="4"/>
  <c r="H6" i="4"/>
  <c r="K6" i="4"/>
  <c r="N6" i="4"/>
  <c r="B7" i="4"/>
  <c r="E7" i="4"/>
  <c r="H7" i="4"/>
  <c r="K7" i="4"/>
  <c r="N7" i="4"/>
  <c r="B8" i="4"/>
  <c r="E8" i="4"/>
  <c r="H8" i="4"/>
  <c r="K8" i="4"/>
  <c r="N8" i="4"/>
  <c r="B9" i="4"/>
  <c r="E9" i="4"/>
  <c r="H9" i="4"/>
  <c r="K9" i="4"/>
  <c r="N9" i="4"/>
  <c r="B10" i="4"/>
  <c r="E10" i="4"/>
  <c r="H10" i="4"/>
  <c r="K10" i="4"/>
  <c r="N10" i="4"/>
  <c r="B11" i="4"/>
  <c r="E11" i="4"/>
  <c r="H11" i="4"/>
  <c r="K11" i="4"/>
  <c r="N11" i="4"/>
  <c r="B12" i="4"/>
  <c r="E12" i="4"/>
  <c r="H12" i="4"/>
  <c r="K12" i="4"/>
  <c r="N12" i="4"/>
  <c r="B13" i="4"/>
  <c r="E13" i="4"/>
  <c r="H13" i="4"/>
  <c r="K13" i="4"/>
  <c r="N13" i="4"/>
  <c r="B14" i="4"/>
  <c r="E14" i="4"/>
  <c r="H14" i="4"/>
  <c r="K14" i="4"/>
  <c r="N14" i="4"/>
  <c r="B15" i="4"/>
  <c r="E15" i="4"/>
  <c r="H15" i="4"/>
  <c r="K15" i="4"/>
  <c r="N15" i="4"/>
  <c r="B16" i="4"/>
  <c r="E16" i="4"/>
  <c r="H16" i="4"/>
  <c r="K16" i="4"/>
  <c r="N16" i="4"/>
  <c r="B17" i="4"/>
  <c r="H17" i="4"/>
  <c r="N17" i="4"/>
  <c r="H18" i="4"/>
  <c r="N18" i="4"/>
  <c r="B19" i="4"/>
  <c r="H19" i="4"/>
  <c r="N19" i="4"/>
  <c r="B20" i="4"/>
  <c r="H20" i="4"/>
  <c r="N20" i="4"/>
  <c r="B21" i="4"/>
  <c r="H21" i="4"/>
  <c r="N21" i="4"/>
  <c r="B22" i="4"/>
  <c r="H22" i="4"/>
  <c r="N22" i="4"/>
  <c r="B23" i="4"/>
  <c r="H23" i="4"/>
  <c r="B24" i="4"/>
  <c r="B25" i="4"/>
  <c r="B26" i="4"/>
  <c r="B27" i="4"/>
  <c r="B28" i="4"/>
  <c r="E3" i="1"/>
  <c r="E4" i="1"/>
  <c r="E5" i="1"/>
  <c r="E6" i="1"/>
  <c r="E7" i="1"/>
  <c r="E9" i="1"/>
  <c r="I9" i="1"/>
  <c r="E10" i="1"/>
  <c r="I10" i="1"/>
  <c r="E11" i="1"/>
  <c r="I11" i="1"/>
  <c r="E13" i="1"/>
  <c r="E14" i="1"/>
  <c r="E15" i="1"/>
  <c r="E16" i="1"/>
  <c r="I16" i="1"/>
  <c r="E17" i="1"/>
  <c r="E18" i="1"/>
  <c r="E19" i="1"/>
  <c r="E20" i="1"/>
  <c r="I20" i="1"/>
  <c r="E23" i="1"/>
  <c r="D24" i="1"/>
  <c r="F24" i="1"/>
  <c r="J24" i="1"/>
  <c r="C25" i="1"/>
  <c r="D25" i="1"/>
  <c r="F25" i="1"/>
  <c r="J25" i="1"/>
  <c r="C26" i="1"/>
  <c r="D26" i="1"/>
  <c r="F26" i="1"/>
  <c r="J26" i="1"/>
  <c r="C27" i="1"/>
  <c r="D27" i="1"/>
  <c r="F27" i="1"/>
  <c r="J27" i="1"/>
  <c r="I15" i="1"/>
  <c r="I7" i="1"/>
  <c r="I5" i="1"/>
  <c r="I3" i="1"/>
  <c r="I19" i="1"/>
  <c r="I17" i="1"/>
  <c r="I14" i="1"/>
  <c r="I23" i="1"/>
  <c r="I18" i="1"/>
  <c r="I13" i="1"/>
  <c r="I6" i="1"/>
  <c r="I4" i="1"/>
  <c r="I27" i="1"/>
  <c r="I25" i="1"/>
  <c r="I24" i="1"/>
  <c r="I26" i="1"/>
</calcChain>
</file>

<file path=xl/sharedStrings.xml><?xml version="1.0" encoding="utf-8"?>
<sst xmlns="http://schemas.openxmlformats.org/spreadsheetml/2006/main" count="37" uniqueCount="28">
  <si>
    <t>Matrícula</t>
  </si>
  <si>
    <t>Ex. 1</t>
  </si>
  <si>
    <t>Ex. 2</t>
  </si>
  <si>
    <t>Totl Ex.</t>
  </si>
  <si>
    <t>Ses. 1</t>
  </si>
  <si>
    <t>Total practice</t>
  </si>
  <si>
    <t>Sumatoria</t>
  </si>
  <si>
    <t>CALIFICACIÓN</t>
  </si>
  <si>
    <t>Media</t>
  </si>
  <si>
    <t>Desviación Estándar</t>
  </si>
  <si>
    <t>Moda</t>
  </si>
  <si>
    <t>Mediana</t>
  </si>
  <si>
    <t>Xtra credit</t>
  </si>
  <si>
    <t>9.25</t>
  </si>
  <si>
    <t>8.75</t>
  </si>
  <si>
    <t>9.5</t>
  </si>
  <si>
    <t>8.8</t>
  </si>
  <si>
    <t>7.75</t>
  </si>
  <si>
    <t>9.8</t>
  </si>
  <si>
    <t>9.4</t>
  </si>
  <si>
    <t>9.1</t>
  </si>
  <si>
    <t>8.5</t>
  </si>
  <si>
    <t>9.3</t>
  </si>
  <si>
    <t>7.9</t>
  </si>
  <si>
    <t>9.2</t>
  </si>
  <si>
    <t>8.4</t>
  </si>
  <si>
    <t>8.9</t>
  </si>
  <si>
    <t>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</si>
</sst>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Arial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11"/>
      <color indexed="8"/>
      <name val="Helvetica"/>
    </font>
    <font>
      <sz val="12"/>
      <color indexed="8"/>
      <name val="Arial"/>
      <family val="2"/>
    </font>
    <font>
      <sz val="11"/>
      <color indexed="8"/>
      <name val="Helvetica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12"/>
      </patternFill>
    </fill>
    <fill>
      <patternFill patternType="solid">
        <fgColor rgb="FFFFFF00"/>
        <bgColor indexed="1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1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16"/>
      </patternFill>
    </fill>
    <fill>
      <patternFill patternType="solid">
        <fgColor rgb="FFFFC000"/>
        <bgColor indexed="11"/>
      </patternFill>
    </fill>
    <fill>
      <patternFill patternType="solid">
        <fgColor rgb="FFFFC000"/>
        <bgColor indexed="17"/>
      </patternFill>
    </fill>
    <fill>
      <patternFill patternType="solid">
        <fgColor rgb="FF92D050"/>
        <bgColor indexed="1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8"/>
      </patternFill>
    </fill>
    <fill>
      <patternFill patternType="solid">
        <fgColor rgb="FF7030A0"/>
        <bgColor indexed="13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indexed="19"/>
      </patternFill>
    </fill>
  </fills>
  <borders count="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NumberFormat="1" applyFont="1"/>
    <xf numFmtId="0" fontId="9" fillId="0" borderId="0" xfId="0" applyNumberFormat="1" applyFont="1" applyFill="1"/>
    <xf numFmtId="0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NumberFormat="1" applyFont="1" applyBorder="1"/>
    <xf numFmtId="0" fontId="4" fillId="0" borderId="0" xfId="0" applyNumberFormat="1" applyFont="1" applyFill="1"/>
    <xf numFmtId="0" fontId="4" fillId="0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164" fontId="6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9" fillId="3" borderId="0" xfId="0" applyNumberFormat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0" fontId="4" fillId="0" borderId="3" xfId="0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9" fillId="0" borderId="2" xfId="0" applyNumberFormat="1" applyFont="1" applyFill="1" applyBorder="1"/>
    <xf numFmtId="0" fontId="4" fillId="0" borderId="2" xfId="0" applyNumberFormat="1" applyFont="1" applyFill="1" applyBorder="1"/>
    <xf numFmtId="0" fontId="4" fillId="4" borderId="0" xfId="0" applyNumberFormat="1" applyFont="1" applyFill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0" fontId="4" fillId="5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1" fillId="6" borderId="0" xfId="0" applyNumberFormat="1" applyFont="1" applyFill="1" applyAlignment="1">
      <alignment horizontal="center"/>
    </xf>
    <xf numFmtId="0" fontId="4" fillId="6" borderId="0" xfId="0" applyNumberFormat="1" applyFont="1" applyFill="1" applyAlignment="1">
      <alignment horizontal="center"/>
    </xf>
    <xf numFmtId="0" fontId="9" fillId="8" borderId="0" xfId="0" applyNumberFormat="1" applyFont="1" applyFill="1"/>
    <xf numFmtId="164" fontId="6" fillId="9" borderId="0" xfId="0" applyNumberFormat="1" applyFont="1" applyFill="1" applyBorder="1" applyAlignment="1">
      <alignment horizontal="center"/>
    </xf>
    <xf numFmtId="164" fontId="4" fillId="9" borderId="0" xfId="0" applyNumberFormat="1" applyFont="1" applyFill="1" applyAlignment="1">
      <alignment horizontal="center"/>
    </xf>
    <xf numFmtId="0" fontId="4" fillId="9" borderId="0" xfId="0" applyNumberFormat="1" applyFont="1" applyFill="1" applyAlignment="1">
      <alignment horizontal="center"/>
    </xf>
    <xf numFmtId="0" fontId="1" fillId="9" borderId="0" xfId="0" applyNumberFormat="1" applyFont="1" applyFill="1" applyAlignment="1">
      <alignment horizontal="center"/>
    </xf>
    <xf numFmtId="0" fontId="9" fillId="10" borderId="0" xfId="0" applyNumberFormat="1" applyFont="1" applyFill="1"/>
    <xf numFmtId="0" fontId="4" fillId="12" borderId="0" xfId="0" applyNumberFormat="1" applyFont="1" applyFill="1" applyAlignment="1">
      <alignment horizontal="center"/>
    </xf>
    <xf numFmtId="0" fontId="4" fillId="12" borderId="2" xfId="0" applyNumberFormat="1" applyFont="1" applyFill="1" applyBorder="1" applyAlignment="1">
      <alignment horizontal="center"/>
    </xf>
    <xf numFmtId="164" fontId="4" fillId="11" borderId="0" xfId="0" applyNumberFormat="1" applyFont="1" applyFill="1" applyAlignment="1">
      <alignment horizontal="center"/>
    </xf>
    <xf numFmtId="0" fontId="4" fillId="11" borderId="0" xfId="0" applyNumberFormat="1" applyFont="1" applyFill="1" applyAlignment="1">
      <alignment horizontal="center"/>
    </xf>
    <xf numFmtId="0" fontId="1" fillId="11" borderId="0" xfId="0" applyNumberFormat="1" applyFont="1" applyFill="1" applyAlignment="1">
      <alignment horizontal="center"/>
    </xf>
    <xf numFmtId="0" fontId="9" fillId="13" borderId="0" xfId="0" applyNumberFormat="1" applyFont="1" applyFill="1"/>
    <xf numFmtId="0" fontId="3" fillId="15" borderId="0" xfId="0" applyNumberFormat="1" applyFont="1" applyFill="1" applyAlignment="1">
      <alignment horizontal="center"/>
    </xf>
    <xf numFmtId="0" fontId="3" fillId="15" borderId="2" xfId="0" applyNumberFormat="1" applyFont="1" applyFill="1" applyBorder="1" applyAlignment="1">
      <alignment horizontal="center"/>
    </xf>
    <xf numFmtId="164" fontId="6" fillId="14" borderId="0" xfId="0" applyNumberFormat="1" applyFont="1" applyFill="1" applyBorder="1" applyAlignment="1">
      <alignment horizontal="center"/>
    </xf>
    <xf numFmtId="164" fontId="4" fillId="14" borderId="0" xfId="0" applyNumberFormat="1" applyFont="1" applyFill="1" applyAlignment="1">
      <alignment horizontal="center"/>
    </xf>
    <xf numFmtId="0" fontId="4" fillId="14" borderId="0" xfId="0" applyNumberFormat="1" applyFont="1" applyFill="1" applyAlignment="1">
      <alignment horizontal="center"/>
    </xf>
    <xf numFmtId="0" fontId="9" fillId="16" borderId="0" xfId="0" applyNumberFormat="1" applyFont="1" applyFill="1"/>
    <xf numFmtId="0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2" fillId="9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11" borderId="4" xfId="0" applyNumberFormat="1" applyFont="1" applyFill="1" applyBorder="1" applyAlignment="1">
      <alignment horizontal="center"/>
    </xf>
    <xf numFmtId="0" fontId="1" fillId="14" borderId="4" xfId="0" applyNumberFormat="1" applyFont="1" applyFill="1" applyBorder="1" applyAlignment="1">
      <alignment horizontal="left"/>
    </xf>
    <xf numFmtId="0" fontId="9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9D9D9"/>
      <rgbColor rgb="00E5B804"/>
      <rgbColor rgb="0078912D"/>
      <rgbColor rgb="00913D3A"/>
      <rgbColor rgb="00DBE5AE"/>
      <rgbColor rgb="00CCCCFF"/>
      <rgbColor rgb="00C0C0C0"/>
      <rgbColor rgb="00FF8080"/>
      <rgbColor rgb="00333399"/>
      <rgbColor rgb="00993300"/>
      <rgbColor rgb="00FFFF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5"/>
  <sheetViews>
    <sheetView tabSelected="1" zoomScale="90" zoomScaleNormal="90" workbookViewId="0">
      <selection activeCell="F5" sqref="F5"/>
    </sheetView>
  </sheetViews>
  <sheetFormatPr baseColWidth="10" defaultColWidth="9.109375" defaultRowHeight="13.2" customHeight="1" x14ac:dyDescent="0.25"/>
  <cols>
    <col min="1" max="1" width="5.109375" style="7" customWidth="1"/>
    <col min="2" max="2" width="14.33203125" style="7" customWidth="1"/>
    <col min="3" max="3" width="12.6640625" style="7" customWidth="1"/>
    <col min="4" max="4" width="10.6640625" style="7" customWidth="1"/>
    <col min="5" max="5" width="13.6640625" style="42" customWidth="1"/>
    <col min="6" max="6" width="12.6640625" style="7" customWidth="1"/>
    <col min="7" max="7" width="16.44140625" style="47" customWidth="1"/>
    <col min="8" max="8" width="16.44140625" style="23" customWidth="1"/>
    <col min="9" max="9" width="16.44140625" style="53" customWidth="1"/>
    <col min="10" max="10" width="17.77734375" style="59" customWidth="1"/>
    <col min="11" max="12" width="9.109375" style="7" customWidth="1"/>
    <col min="13" max="13" width="5" style="7" customWidth="1"/>
    <col min="14" max="14" width="18.44140625" style="7" customWidth="1"/>
    <col min="15" max="15" width="12.33203125" style="7" customWidth="1"/>
    <col min="16" max="16" width="8.77734375" style="7" customWidth="1"/>
    <col min="17" max="17" width="12.33203125" style="7" customWidth="1"/>
    <col min="18" max="19" width="12.109375" style="7" customWidth="1"/>
    <col min="20" max="20" width="18" style="7" customWidth="1"/>
    <col min="21" max="16384" width="9.109375" style="7"/>
  </cols>
  <sheetData>
    <row r="1" spans="1:20" s="68" customFormat="1" ht="15.45" customHeight="1" x14ac:dyDescent="0.3">
      <c r="A1" s="60"/>
      <c r="B1" s="62" t="s">
        <v>0</v>
      </c>
      <c r="C1" s="61" t="s">
        <v>1</v>
      </c>
      <c r="D1" s="61" t="s">
        <v>2</v>
      </c>
      <c r="E1" s="63" t="s">
        <v>3</v>
      </c>
      <c r="F1" s="61" t="s">
        <v>4</v>
      </c>
      <c r="G1" s="64" t="s">
        <v>5</v>
      </c>
      <c r="H1" s="65" t="s">
        <v>12</v>
      </c>
      <c r="I1" s="66" t="s">
        <v>6</v>
      </c>
      <c r="J1" s="67" t="s">
        <v>7</v>
      </c>
      <c r="M1" s="60"/>
      <c r="N1" s="60"/>
      <c r="O1" s="60"/>
      <c r="P1" s="60"/>
      <c r="Q1" s="60"/>
      <c r="R1" s="60"/>
      <c r="S1" s="60"/>
      <c r="T1" s="60"/>
    </row>
    <row r="2" spans="1:20" s="8" customFormat="1" ht="13.2" customHeight="1" x14ac:dyDescent="0.25">
      <c r="A2" s="24">
        <v>1</v>
      </c>
      <c r="B2" s="25">
        <v>76654</v>
      </c>
      <c r="C2" s="13">
        <v>9.3000000000000007</v>
      </c>
      <c r="D2" s="13">
        <v>9</v>
      </c>
      <c r="E2" s="36">
        <f>AVERAGE(C2:D2)*0.6</f>
        <v>5.49</v>
      </c>
      <c r="F2" s="13">
        <v>10</v>
      </c>
      <c r="G2" s="35">
        <f>AVERAGE(F2)*0.4</f>
        <v>4</v>
      </c>
      <c r="H2" s="33">
        <v>0.3</v>
      </c>
      <c r="I2" s="48">
        <f>+E2+G2+H2</f>
        <v>9.7900000000000009</v>
      </c>
      <c r="J2" s="54" t="s">
        <v>18</v>
      </c>
      <c r="N2" s="12"/>
      <c r="O2" s="13"/>
      <c r="P2" s="13"/>
      <c r="Q2" s="13"/>
      <c r="R2" s="13"/>
      <c r="S2" s="13"/>
      <c r="T2" s="26"/>
    </row>
    <row r="3" spans="1:20" s="8" customFormat="1" ht="15.45" customHeight="1" x14ac:dyDescent="0.3">
      <c r="A3" s="24">
        <v>2</v>
      </c>
      <c r="B3" s="25">
        <v>76656</v>
      </c>
      <c r="C3" s="13">
        <v>8.5</v>
      </c>
      <c r="D3" s="13" t="s">
        <v>13</v>
      </c>
      <c r="E3" s="36">
        <f t="shared" ref="E3:E23" si="0">AVERAGE(C3:D3)*0.6</f>
        <v>5.0999999999999996</v>
      </c>
      <c r="F3" s="13">
        <v>10</v>
      </c>
      <c r="G3" s="35">
        <f t="shared" ref="G3:G23" si="1">AVERAGE(F3)*0.4</f>
        <v>4</v>
      </c>
      <c r="H3" s="33">
        <v>0.3</v>
      </c>
      <c r="I3" s="48">
        <f t="shared" ref="I2:I7" si="2">+E3+G3+H3</f>
        <v>9.4</v>
      </c>
      <c r="J3" s="54" t="s">
        <v>19</v>
      </c>
      <c r="L3" s="27"/>
      <c r="M3" s="26"/>
      <c r="N3" s="12"/>
      <c r="O3" s="13"/>
      <c r="P3" s="13"/>
      <c r="Q3" s="13"/>
      <c r="R3" s="13"/>
      <c r="S3" s="13"/>
      <c r="T3" s="26"/>
    </row>
    <row r="4" spans="1:20" s="8" customFormat="1" ht="13.2" customHeight="1" x14ac:dyDescent="0.25">
      <c r="A4" s="24">
        <v>3</v>
      </c>
      <c r="B4" s="25">
        <v>76658</v>
      </c>
      <c r="C4" s="13">
        <v>9</v>
      </c>
      <c r="D4" s="13" t="s">
        <v>14</v>
      </c>
      <c r="E4" s="36">
        <f t="shared" si="0"/>
        <v>5.3999999999999995</v>
      </c>
      <c r="F4" s="13">
        <v>9</v>
      </c>
      <c r="G4" s="35">
        <f t="shared" si="1"/>
        <v>3.6</v>
      </c>
      <c r="H4" s="33">
        <v>0.1</v>
      </c>
      <c r="I4" s="48">
        <f t="shared" si="2"/>
        <v>9.1</v>
      </c>
      <c r="J4" s="54" t="s">
        <v>20</v>
      </c>
      <c r="N4" s="12"/>
      <c r="O4" s="13"/>
      <c r="P4" s="13"/>
      <c r="Q4" s="13"/>
      <c r="R4" s="13"/>
      <c r="S4" s="13"/>
      <c r="T4" s="26"/>
    </row>
    <row r="5" spans="1:20" s="8" customFormat="1" ht="15.45" customHeight="1" x14ac:dyDescent="0.3">
      <c r="A5" s="24">
        <v>4</v>
      </c>
      <c r="B5" s="25">
        <v>76662</v>
      </c>
      <c r="C5" s="13">
        <v>8</v>
      </c>
      <c r="D5" s="13" t="s">
        <v>13</v>
      </c>
      <c r="E5" s="36">
        <f t="shared" si="0"/>
        <v>4.8</v>
      </c>
      <c r="F5" s="13">
        <v>8.5</v>
      </c>
      <c r="G5" s="35">
        <f t="shared" si="1"/>
        <v>3.4000000000000004</v>
      </c>
      <c r="H5" s="33">
        <v>0.3</v>
      </c>
      <c r="I5" s="48">
        <f t="shared" si="2"/>
        <v>8.5</v>
      </c>
      <c r="J5" s="54" t="s">
        <v>21</v>
      </c>
      <c r="L5" s="27"/>
      <c r="M5" s="26"/>
      <c r="N5" s="12"/>
      <c r="O5" s="13"/>
      <c r="P5" s="13"/>
      <c r="Q5" s="13"/>
      <c r="R5" s="13"/>
      <c r="S5" s="13"/>
      <c r="T5" s="26"/>
    </row>
    <row r="6" spans="1:20" s="8" customFormat="1" ht="13.2" customHeight="1" x14ac:dyDescent="0.25">
      <c r="A6" s="24">
        <v>5</v>
      </c>
      <c r="B6" s="25">
        <v>76669</v>
      </c>
      <c r="C6" s="13">
        <v>9.5</v>
      </c>
      <c r="D6" s="13">
        <v>9.5</v>
      </c>
      <c r="E6" s="36">
        <f t="shared" si="0"/>
        <v>5.7</v>
      </c>
      <c r="F6" s="13">
        <v>8.5</v>
      </c>
      <c r="G6" s="35">
        <f t="shared" si="1"/>
        <v>3.4000000000000004</v>
      </c>
      <c r="H6" s="33">
        <v>0.3</v>
      </c>
      <c r="I6" s="48">
        <f t="shared" si="2"/>
        <v>9.4000000000000021</v>
      </c>
      <c r="J6" s="54" t="s">
        <v>19</v>
      </c>
      <c r="N6" s="12"/>
      <c r="O6" s="13"/>
      <c r="P6" s="13"/>
      <c r="Q6" s="13"/>
      <c r="R6" s="13"/>
      <c r="S6" s="13"/>
      <c r="T6" s="26"/>
    </row>
    <row r="7" spans="1:20" s="8" customFormat="1" ht="15.45" customHeight="1" x14ac:dyDescent="0.3">
      <c r="A7" s="24">
        <v>6</v>
      </c>
      <c r="B7" s="25">
        <v>76671</v>
      </c>
      <c r="C7" s="13">
        <v>8.5</v>
      </c>
      <c r="D7" s="13">
        <v>9</v>
      </c>
      <c r="E7" s="36">
        <f t="shared" si="0"/>
        <v>5.25</v>
      </c>
      <c r="F7" s="13">
        <v>9</v>
      </c>
      <c r="G7" s="35">
        <f t="shared" si="1"/>
        <v>3.6</v>
      </c>
      <c r="H7" s="33">
        <v>0.2</v>
      </c>
      <c r="I7" s="48">
        <f t="shared" si="2"/>
        <v>9.0499999999999989</v>
      </c>
      <c r="J7" s="54">
        <v>9</v>
      </c>
      <c r="L7" s="27"/>
      <c r="M7" s="26"/>
      <c r="N7" s="12"/>
      <c r="O7" s="13"/>
      <c r="P7" s="13"/>
      <c r="Q7" s="13"/>
      <c r="R7" s="13"/>
      <c r="S7" s="13"/>
      <c r="T7" s="26"/>
    </row>
    <row r="8" spans="1:20" s="8" customFormat="1" ht="15.45" customHeight="1" x14ac:dyDescent="0.3">
      <c r="A8" s="24">
        <v>7</v>
      </c>
      <c r="B8" s="25">
        <v>76674</v>
      </c>
      <c r="C8" s="13">
        <v>7.8</v>
      </c>
      <c r="D8" s="13">
        <v>6.75</v>
      </c>
      <c r="E8" s="36">
        <f t="shared" si="0"/>
        <v>4.3650000000000002</v>
      </c>
      <c r="F8" s="13">
        <v>6</v>
      </c>
      <c r="G8" s="35">
        <f t="shared" si="1"/>
        <v>2.4000000000000004</v>
      </c>
      <c r="H8" s="33">
        <v>0.2</v>
      </c>
      <c r="I8" s="48">
        <f t="shared" ref="I8:I12" si="3">+E8+G8+H8</f>
        <v>6.9650000000000007</v>
      </c>
      <c r="J8" s="54">
        <v>7</v>
      </c>
      <c r="L8" s="27"/>
      <c r="M8" s="26"/>
      <c r="N8" s="12"/>
      <c r="O8" s="13"/>
      <c r="P8" s="13"/>
      <c r="Q8" s="13"/>
      <c r="R8" s="13"/>
      <c r="S8" s="13"/>
      <c r="T8" s="26"/>
    </row>
    <row r="9" spans="1:20" s="8" customFormat="1" ht="13.2" customHeight="1" x14ac:dyDescent="0.25">
      <c r="A9" s="24">
        <v>8</v>
      </c>
      <c r="B9" s="25">
        <v>76687</v>
      </c>
      <c r="C9" s="13">
        <v>10</v>
      </c>
      <c r="D9" s="13">
        <v>10</v>
      </c>
      <c r="E9" s="36">
        <f t="shared" si="0"/>
        <v>6</v>
      </c>
      <c r="F9" s="13">
        <v>10</v>
      </c>
      <c r="G9" s="35">
        <f t="shared" si="1"/>
        <v>4</v>
      </c>
      <c r="H9" s="33"/>
      <c r="I9" s="48">
        <f t="shared" si="3"/>
        <v>10</v>
      </c>
      <c r="J9" s="54">
        <v>10</v>
      </c>
      <c r="N9" s="12"/>
      <c r="O9" s="13"/>
      <c r="P9" s="13"/>
      <c r="Q9" s="13"/>
      <c r="R9" s="13"/>
      <c r="S9" s="13"/>
      <c r="T9" s="26"/>
    </row>
    <row r="10" spans="1:20" s="8" customFormat="1" ht="15.45" customHeight="1" x14ac:dyDescent="0.3">
      <c r="A10" s="24">
        <v>9</v>
      </c>
      <c r="B10" s="25">
        <v>76689</v>
      </c>
      <c r="C10" s="13">
        <v>8.5</v>
      </c>
      <c r="D10" s="13">
        <v>9</v>
      </c>
      <c r="E10" s="36">
        <f t="shared" si="0"/>
        <v>5.25</v>
      </c>
      <c r="F10" s="13">
        <v>8</v>
      </c>
      <c r="G10" s="35">
        <f t="shared" si="1"/>
        <v>3.2</v>
      </c>
      <c r="H10" s="33">
        <v>0.3</v>
      </c>
      <c r="I10" s="48">
        <f t="shared" si="3"/>
        <v>8.75</v>
      </c>
      <c r="J10" s="54" t="s">
        <v>16</v>
      </c>
      <c r="L10" s="27"/>
      <c r="M10" s="26"/>
      <c r="N10" s="12"/>
      <c r="O10" s="13"/>
      <c r="P10" s="13"/>
      <c r="Q10" s="13"/>
      <c r="R10" s="13"/>
      <c r="S10" s="13"/>
      <c r="T10" s="26"/>
    </row>
    <row r="11" spans="1:20" s="8" customFormat="1" ht="13.2" customHeight="1" x14ac:dyDescent="0.25">
      <c r="A11" s="24">
        <v>10</v>
      </c>
      <c r="B11" s="25">
        <v>76694</v>
      </c>
      <c r="C11" s="13">
        <v>9.8000000000000007</v>
      </c>
      <c r="D11" s="13">
        <v>9</v>
      </c>
      <c r="E11" s="36">
        <f t="shared" si="0"/>
        <v>5.64</v>
      </c>
      <c r="F11" s="13">
        <v>8.5</v>
      </c>
      <c r="G11" s="35">
        <f>F11*0.4</f>
        <v>3.4000000000000004</v>
      </c>
      <c r="H11" s="33">
        <v>0.3</v>
      </c>
      <c r="I11" s="48">
        <f t="shared" si="3"/>
        <v>9.34</v>
      </c>
      <c r="J11" s="54" t="s">
        <v>22</v>
      </c>
      <c r="N11" s="12"/>
      <c r="O11" s="13"/>
      <c r="P11" s="13"/>
      <c r="Q11" s="13"/>
      <c r="R11" s="13"/>
      <c r="S11" s="13"/>
      <c r="T11" s="26"/>
    </row>
    <row r="12" spans="1:20" s="8" customFormat="1" ht="13.2" customHeight="1" x14ac:dyDescent="0.25">
      <c r="A12" s="24">
        <v>11</v>
      </c>
      <c r="B12" s="25">
        <v>76702</v>
      </c>
      <c r="C12" s="13">
        <v>8.5</v>
      </c>
      <c r="D12" s="13">
        <v>7.25</v>
      </c>
      <c r="E12" s="36">
        <f t="shared" si="0"/>
        <v>4.7249999999999996</v>
      </c>
      <c r="F12" s="13">
        <v>7.5</v>
      </c>
      <c r="G12" s="35">
        <f t="shared" si="1"/>
        <v>3</v>
      </c>
      <c r="H12" s="33">
        <v>0.2</v>
      </c>
      <c r="I12" s="48">
        <f t="shared" si="3"/>
        <v>7.9249999999999998</v>
      </c>
      <c r="J12" s="54" t="s">
        <v>23</v>
      </c>
      <c r="N12" s="12"/>
      <c r="O12" s="13"/>
      <c r="P12" s="13"/>
      <c r="Q12" s="13"/>
      <c r="R12" s="13"/>
      <c r="S12" s="13"/>
      <c r="T12" s="26"/>
    </row>
    <row r="13" spans="1:20" s="8" customFormat="1" ht="15.45" customHeight="1" x14ac:dyDescent="0.3">
      <c r="A13" s="24">
        <v>12</v>
      </c>
      <c r="B13" s="25">
        <v>76711</v>
      </c>
      <c r="C13" s="13">
        <v>9</v>
      </c>
      <c r="D13" s="13">
        <v>10</v>
      </c>
      <c r="E13" s="36">
        <f t="shared" si="0"/>
        <v>5.7</v>
      </c>
      <c r="F13" s="13">
        <v>9.5</v>
      </c>
      <c r="G13" s="35">
        <f t="shared" si="1"/>
        <v>3.8000000000000003</v>
      </c>
      <c r="H13" s="33">
        <v>0.3</v>
      </c>
      <c r="I13" s="48">
        <f t="shared" ref="I13:I22" si="4">+E13+G13+H13</f>
        <v>9.8000000000000007</v>
      </c>
      <c r="J13" s="54" t="s">
        <v>18</v>
      </c>
      <c r="L13" s="27"/>
      <c r="M13" s="26"/>
      <c r="N13" s="12"/>
      <c r="O13" s="13"/>
      <c r="P13" s="13"/>
      <c r="Q13" s="13"/>
      <c r="R13" s="13"/>
      <c r="S13" s="13"/>
      <c r="T13" s="26"/>
    </row>
    <row r="14" spans="1:20" s="8" customFormat="1" ht="13.2" customHeight="1" x14ac:dyDescent="0.25">
      <c r="A14" s="24">
        <v>13</v>
      </c>
      <c r="B14" s="25">
        <v>76731</v>
      </c>
      <c r="C14" s="13">
        <v>8.3000000000000007</v>
      </c>
      <c r="D14" s="13">
        <v>10</v>
      </c>
      <c r="E14" s="36">
        <f t="shared" si="0"/>
        <v>5.49</v>
      </c>
      <c r="F14" s="13">
        <v>10</v>
      </c>
      <c r="G14" s="35">
        <f t="shared" si="1"/>
        <v>4</v>
      </c>
      <c r="H14" s="33">
        <v>0.3</v>
      </c>
      <c r="I14" s="48">
        <f t="shared" si="4"/>
        <v>9.7900000000000009</v>
      </c>
      <c r="J14" s="54" t="s">
        <v>18</v>
      </c>
      <c r="N14" s="12"/>
      <c r="O14" s="13"/>
      <c r="P14" s="13"/>
      <c r="Q14" s="13"/>
      <c r="R14" s="13"/>
      <c r="S14" s="13"/>
      <c r="T14" s="26"/>
    </row>
    <row r="15" spans="1:20" s="8" customFormat="1" ht="13.2" customHeight="1" x14ac:dyDescent="0.25">
      <c r="A15" s="24">
        <v>14</v>
      </c>
      <c r="B15" s="25">
        <v>76575</v>
      </c>
      <c r="C15" s="13">
        <v>8</v>
      </c>
      <c r="D15" s="13">
        <v>10</v>
      </c>
      <c r="E15" s="36">
        <f t="shared" si="0"/>
        <v>5.3999999999999995</v>
      </c>
      <c r="F15" s="13">
        <v>9</v>
      </c>
      <c r="G15" s="35">
        <f t="shared" si="1"/>
        <v>3.6</v>
      </c>
      <c r="H15" s="33">
        <v>0.3</v>
      </c>
      <c r="I15" s="48">
        <f t="shared" si="4"/>
        <v>9.3000000000000007</v>
      </c>
      <c r="J15" s="54" t="s">
        <v>22</v>
      </c>
      <c r="N15" s="12"/>
      <c r="O15" s="13"/>
      <c r="P15" s="13"/>
      <c r="Q15" s="13"/>
      <c r="R15" s="13"/>
      <c r="S15" s="13"/>
      <c r="T15" s="26"/>
    </row>
    <row r="16" spans="1:20" s="8" customFormat="1" ht="15.45" customHeight="1" x14ac:dyDescent="0.3">
      <c r="A16" s="24">
        <v>15</v>
      </c>
      <c r="B16" s="25">
        <v>76762</v>
      </c>
      <c r="C16" s="13">
        <v>9.3000000000000007</v>
      </c>
      <c r="D16" s="13" t="s">
        <v>15</v>
      </c>
      <c r="E16" s="36">
        <f t="shared" si="0"/>
        <v>5.58</v>
      </c>
      <c r="F16" s="13">
        <v>8.5</v>
      </c>
      <c r="G16" s="35">
        <f t="shared" si="1"/>
        <v>3.4000000000000004</v>
      </c>
      <c r="H16" s="33">
        <v>0.2</v>
      </c>
      <c r="I16" s="48">
        <f t="shared" si="4"/>
        <v>9.18</v>
      </c>
      <c r="J16" s="54" t="s">
        <v>24</v>
      </c>
      <c r="L16" s="27"/>
      <c r="M16" s="26"/>
      <c r="N16" s="12"/>
      <c r="O16" s="13"/>
      <c r="P16" s="13"/>
      <c r="Q16" s="13"/>
      <c r="R16" s="13"/>
      <c r="S16" s="13"/>
      <c r="T16" s="26"/>
    </row>
    <row r="17" spans="1:20" s="8" customFormat="1" ht="13.2" customHeight="1" x14ac:dyDescent="0.25">
      <c r="A17" s="24">
        <v>16</v>
      </c>
      <c r="B17" s="25">
        <v>76773</v>
      </c>
      <c r="C17" s="13">
        <v>7.8</v>
      </c>
      <c r="D17" s="13">
        <v>8.5</v>
      </c>
      <c r="E17" s="36">
        <f t="shared" si="0"/>
        <v>4.8899999999999997</v>
      </c>
      <c r="F17" s="13">
        <v>9</v>
      </c>
      <c r="G17" s="35">
        <f t="shared" si="1"/>
        <v>3.6</v>
      </c>
      <c r="H17" s="33">
        <v>0.3</v>
      </c>
      <c r="I17" s="48">
        <f t="shared" si="4"/>
        <v>8.7900000000000009</v>
      </c>
      <c r="J17" s="54" t="s">
        <v>16</v>
      </c>
      <c r="N17" s="12"/>
      <c r="O17" s="13"/>
      <c r="P17" s="13"/>
      <c r="Q17" s="13"/>
      <c r="R17" s="13"/>
      <c r="S17" s="13"/>
      <c r="T17" s="26"/>
    </row>
    <row r="18" spans="1:20" s="8" customFormat="1" ht="15.45" customHeight="1" x14ac:dyDescent="0.3">
      <c r="A18" s="24">
        <v>17</v>
      </c>
      <c r="B18" s="25">
        <v>76800</v>
      </c>
      <c r="C18" s="13">
        <v>8.3000000000000007</v>
      </c>
      <c r="D18" s="13">
        <v>9</v>
      </c>
      <c r="E18" s="36">
        <f t="shared" si="0"/>
        <v>5.19</v>
      </c>
      <c r="F18" s="13">
        <v>8</v>
      </c>
      <c r="G18" s="35">
        <f t="shared" si="1"/>
        <v>3.2</v>
      </c>
      <c r="H18" s="33">
        <v>0.1</v>
      </c>
      <c r="I18" s="48">
        <f t="shared" si="4"/>
        <v>8.49</v>
      </c>
      <c r="J18" s="54" t="s">
        <v>21</v>
      </c>
      <c r="L18" s="27"/>
      <c r="M18" s="26"/>
      <c r="N18" s="12"/>
      <c r="O18" s="13"/>
      <c r="P18" s="13"/>
      <c r="Q18" s="13"/>
      <c r="R18" s="13"/>
      <c r="S18" s="13"/>
      <c r="T18" s="26"/>
    </row>
    <row r="19" spans="1:20" s="8" customFormat="1" ht="13.2" customHeight="1" x14ac:dyDescent="0.25">
      <c r="A19" s="24">
        <v>18</v>
      </c>
      <c r="B19" s="25">
        <v>76838</v>
      </c>
      <c r="C19" s="13">
        <v>8.8000000000000007</v>
      </c>
      <c r="D19" s="13">
        <v>9.75</v>
      </c>
      <c r="E19" s="36">
        <f t="shared" si="0"/>
        <v>5.5650000000000004</v>
      </c>
      <c r="F19" s="13">
        <v>8.5</v>
      </c>
      <c r="G19" s="35">
        <f t="shared" si="1"/>
        <v>3.4000000000000004</v>
      </c>
      <c r="H19" s="33">
        <v>0.3</v>
      </c>
      <c r="I19" s="48">
        <f t="shared" si="4"/>
        <v>9.2650000000000006</v>
      </c>
      <c r="J19" s="54" t="s">
        <v>22</v>
      </c>
      <c r="N19" s="12"/>
      <c r="O19" s="13"/>
      <c r="P19" s="13"/>
      <c r="Q19" s="13"/>
      <c r="R19" s="13"/>
      <c r="S19" s="13"/>
      <c r="T19" s="26"/>
    </row>
    <row r="20" spans="1:20" s="8" customFormat="1" ht="15.45" customHeight="1" x14ac:dyDescent="0.3">
      <c r="A20" s="24">
        <v>19</v>
      </c>
      <c r="B20" s="25">
        <v>76841</v>
      </c>
      <c r="C20" s="13">
        <v>8</v>
      </c>
      <c r="D20" s="13">
        <v>9.25</v>
      </c>
      <c r="E20" s="36">
        <f t="shared" si="0"/>
        <v>5.1749999999999998</v>
      </c>
      <c r="F20" s="13">
        <v>7.5</v>
      </c>
      <c r="G20" s="35">
        <f t="shared" si="1"/>
        <v>3</v>
      </c>
      <c r="H20" s="33">
        <v>0.2</v>
      </c>
      <c r="I20" s="48">
        <f t="shared" si="4"/>
        <v>8.375</v>
      </c>
      <c r="J20" s="54" t="s">
        <v>25</v>
      </c>
      <c r="L20" s="27"/>
      <c r="M20" s="26"/>
      <c r="N20" s="12"/>
      <c r="O20" s="13"/>
      <c r="P20" s="13"/>
      <c r="Q20" s="13"/>
      <c r="R20" s="13"/>
      <c r="S20" s="13"/>
      <c r="T20" s="26"/>
    </row>
    <row r="21" spans="1:20" s="8" customFormat="1" ht="15.45" customHeight="1" x14ac:dyDescent="0.3">
      <c r="A21" s="24">
        <v>20</v>
      </c>
      <c r="B21" s="25">
        <v>76845</v>
      </c>
      <c r="C21" s="13">
        <v>8.3000000000000007</v>
      </c>
      <c r="D21" s="13">
        <v>9</v>
      </c>
      <c r="E21" s="36">
        <f t="shared" si="0"/>
        <v>5.19</v>
      </c>
      <c r="F21" s="13">
        <v>8.5</v>
      </c>
      <c r="G21" s="35">
        <f t="shared" si="1"/>
        <v>3.4000000000000004</v>
      </c>
      <c r="H21" s="33">
        <v>0.3</v>
      </c>
      <c r="I21" s="48">
        <f t="shared" si="4"/>
        <v>8.89</v>
      </c>
      <c r="J21" s="54" t="s">
        <v>26</v>
      </c>
      <c r="L21" s="27"/>
      <c r="M21" s="26"/>
      <c r="N21" s="12"/>
      <c r="O21" s="13"/>
      <c r="P21" s="13"/>
      <c r="Q21" s="13"/>
      <c r="R21" s="13"/>
      <c r="S21" s="13"/>
      <c r="T21" s="26"/>
    </row>
    <row r="22" spans="1:20" s="8" customFormat="1" ht="15.45" customHeight="1" x14ac:dyDescent="0.3">
      <c r="A22" s="24">
        <v>21</v>
      </c>
      <c r="B22" s="25">
        <v>76914</v>
      </c>
      <c r="C22" s="13">
        <v>7.8</v>
      </c>
      <c r="D22" s="13">
        <v>7.25</v>
      </c>
      <c r="E22" s="36">
        <f t="shared" si="0"/>
        <v>4.5149999999999997</v>
      </c>
      <c r="F22" s="13">
        <v>7.5</v>
      </c>
      <c r="G22" s="35">
        <f t="shared" si="1"/>
        <v>3</v>
      </c>
      <c r="H22" s="33">
        <v>0.2</v>
      </c>
      <c r="I22" s="48">
        <f t="shared" si="4"/>
        <v>7.7149999999999999</v>
      </c>
      <c r="J22" s="54" t="s">
        <v>27</v>
      </c>
      <c r="L22" s="27"/>
      <c r="M22" s="26"/>
      <c r="N22" s="12"/>
      <c r="O22" s="13"/>
      <c r="P22" s="13"/>
      <c r="Q22" s="13"/>
      <c r="R22" s="13"/>
      <c r="S22" s="13"/>
      <c r="T22" s="26"/>
    </row>
    <row r="23" spans="1:20" s="31" customFormat="1" ht="13.2" customHeight="1" x14ac:dyDescent="0.25">
      <c r="A23" s="24">
        <v>22</v>
      </c>
      <c r="B23" s="28">
        <v>77297</v>
      </c>
      <c r="C23" s="29">
        <v>7.8</v>
      </c>
      <c r="D23" s="29" t="s">
        <v>17</v>
      </c>
      <c r="E23" s="37">
        <f t="shared" si="0"/>
        <v>4.68</v>
      </c>
      <c r="F23" s="29">
        <v>8.5</v>
      </c>
      <c r="G23" s="35">
        <f t="shared" si="1"/>
        <v>3.4000000000000004</v>
      </c>
      <c r="H23" s="34">
        <v>0.3</v>
      </c>
      <c r="I23" s="49">
        <f>+E23+G23+H23</f>
        <v>8.3800000000000008</v>
      </c>
      <c r="J23" s="55" t="s">
        <v>25</v>
      </c>
      <c r="N23" s="32"/>
      <c r="O23" s="29"/>
      <c r="P23" s="29"/>
      <c r="Q23" s="29"/>
      <c r="R23" s="29"/>
      <c r="S23" s="29"/>
      <c r="T23" s="30"/>
    </row>
    <row r="24" spans="1:20" ht="13.2" customHeight="1" x14ac:dyDescent="0.25">
      <c r="A24" s="9"/>
      <c r="B24" s="10" t="s">
        <v>8</v>
      </c>
      <c r="C24" s="16">
        <f>AVERAGE(C2:C23)</f>
        <v>8.5818181818181856</v>
      </c>
      <c r="D24" s="16">
        <f>AVERAGE(D2:D23)</f>
        <v>8.9558823529411757</v>
      </c>
      <c r="E24" s="38"/>
      <c r="F24" s="16">
        <f>AVERAGE(F2:F23)</f>
        <v>8.6136363636363633</v>
      </c>
      <c r="G24" s="43"/>
      <c r="H24" s="21"/>
      <c r="I24" s="50">
        <f>AVERAGE(I2:I23)</f>
        <v>8.9179545454545437</v>
      </c>
      <c r="J24" s="56">
        <f>AVERAGE(J2:J23)</f>
        <v>8.6666666666666661</v>
      </c>
      <c r="K24" s="3"/>
      <c r="L24" s="11"/>
      <c r="M24" s="11"/>
      <c r="N24" s="11"/>
      <c r="O24" s="11"/>
      <c r="P24" s="11"/>
      <c r="Q24" s="11"/>
      <c r="R24" s="11"/>
      <c r="S24" s="11"/>
      <c r="T24" s="11"/>
    </row>
    <row r="25" spans="1:20" ht="13.2" customHeight="1" x14ac:dyDescent="0.25">
      <c r="A25" s="2"/>
      <c r="B25" s="4" t="s">
        <v>9</v>
      </c>
      <c r="C25" s="17">
        <f>STDEV(C2:C23)</f>
        <v>0.67233520808792413</v>
      </c>
      <c r="D25" s="17">
        <f>STDEV(D2:D23)</f>
        <v>1.008693826338853</v>
      </c>
      <c r="E25" s="39"/>
      <c r="F25" s="18">
        <f>STDEV(F2:F23)</f>
        <v>0.98720165091388279</v>
      </c>
      <c r="G25" s="44"/>
      <c r="H25" s="21"/>
      <c r="I25" s="50">
        <f>STDEV(I2:I23)</f>
        <v>0.74746342336201932</v>
      </c>
      <c r="J25" s="57">
        <f>STDEV(J2:J23)</f>
        <v>1.5275252316519452</v>
      </c>
      <c r="K25" s="3"/>
    </row>
    <row r="26" spans="1:20" ht="13.2" customHeight="1" x14ac:dyDescent="0.25">
      <c r="A26" s="2"/>
      <c r="B26" s="4" t="s">
        <v>10</v>
      </c>
      <c r="C26" s="5">
        <f>MODE(C2:C23)</f>
        <v>8.5</v>
      </c>
      <c r="D26" s="5">
        <f>MODE(D2:D23)</f>
        <v>9</v>
      </c>
      <c r="E26" s="39"/>
      <c r="F26" s="19">
        <f>MODE(F2:F23)</f>
        <v>8.5</v>
      </c>
      <c r="G26" s="45"/>
      <c r="H26" s="20"/>
      <c r="I26" s="51">
        <f>MODE(I2:I23)</f>
        <v>9.7900000000000009</v>
      </c>
      <c r="J26" s="58" t="e">
        <f>MODE(J2:J23)</f>
        <v>#N/A</v>
      </c>
    </row>
    <row r="27" spans="1:20" ht="13.2" customHeight="1" x14ac:dyDescent="0.25">
      <c r="A27" s="2"/>
      <c r="B27" s="4" t="s">
        <v>11</v>
      </c>
      <c r="C27" s="5">
        <f>MEDIAN(C2:C23)</f>
        <v>8.5</v>
      </c>
      <c r="D27" s="5">
        <f>MEDIAN(D2:D23)</f>
        <v>9</v>
      </c>
      <c r="E27" s="39"/>
      <c r="F27" s="19">
        <f>MEDIAN(F2:F23)</f>
        <v>8.5</v>
      </c>
      <c r="G27" s="45"/>
      <c r="H27" s="20"/>
      <c r="I27" s="51">
        <f>MEDIAN(I2:I23)</f>
        <v>9.0749999999999993</v>
      </c>
      <c r="J27" s="58">
        <f>MEDIAN(J2:J23)</f>
        <v>9</v>
      </c>
    </row>
    <row r="28" spans="1:20" ht="15.45" customHeight="1" x14ac:dyDescent="0.3">
      <c r="B28" s="2"/>
      <c r="C28" s="2"/>
      <c r="D28" s="6"/>
      <c r="E28" s="40"/>
      <c r="F28" s="1"/>
      <c r="G28" s="46"/>
      <c r="H28" s="22"/>
      <c r="I28" s="52"/>
    </row>
    <row r="29" spans="1:20" ht="15.45" customHeight="1" x14ac:dyDescent="0.3">
      <c r="B29" s="2"/>
      <c r="C29" s="2"/>
      <c r="D29" s="6"/>
      <c r="E29" s="40"/>
      <c r="F29" s="1"/>
      <c r="G29" s="46"/>
      <c r="H29" s="22"/>
      <c r="I29" s="52"/>
    </row>
    <row r="30" spans="1:20" ht="15.45" customHeight="1" x14ac:dyDescent="0.3">
      <c r="B30" s="2"/>
      <c r="C30" s="2"/>
      <c r="D30" s="6"/>
      <c r="E30" s="40"/>
      <c r="F30" s="1"/>
      <c r="G30" s="46"/>
      <c r="H30" s="22"/>
      <c r="I30" s="52"/>
    </row>
    <row r="31" spans="1:20" ht="15.45" customHeight="1" x14ac:dyDescent="0.3">
      <c r="B31" s="2"/>
      <c r="C31" s="2"/>
      <c r="D31" s="6"/>
      <c r="E31" s="40"/>
      <c r="F31" s="1"/>
      <c r="G31" s="46"/>
      <c r="H31" s="22"/>
      <c r="I31" s="52"/>
    </row>
    <row r="32" spans="1:20" ht="13.2" customHeight="1" x14ac:dyDescent="0.25">
      <c r="B32" s="2"/>
      <c r="C32" s="2"/>
      <c r="D32" s="2"/>
      <c r="E32" s="41"/>
      <c r="F32" s="2"/>
      <c r="G32" s="45"/>
      <c r="H32" s="20"/>
      <c r="I32" s="51"/>
    </row>
    <row r="33" spans="2:9" ht="13.2" customHeight="1" x14ac:dyDescent="0.25">
      <c r="B33" s="2"/>
      <c r="C33" s="2"/>
      <c r="D33" s="2"/>
      <c r="E33" s="41"/>
      <c r="F33" s="2"/>
      <c r="G33" s="45"/>
      <c r="H33" s="20"/>
      <c r="I33" s="51"/>
    </row>
    <row r="34" spans="2:9" ht="13.2" customHeight="1" x14ac:dyDescent="0.25">
      <c r="B34" s="2"/>
      <c r="C34" s="2"/>
    </row>
    <row r="35" spans="2:9" ht="13.2" customHeight="1" x14ac:dyDescent="0.25">
      <c r="B35" s="2"/>
      <c r="C35" s="2"/>
    </row>
  </sheetData>
  <phoneticPr fontId="0" type="noConversion"/>
  <pageMargins left="0.75" right="0.75" top="1" bottom="1" header="0.5" footer="0.5"/>
  <pageSetup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N28"/>
  <sheetViews>
    <sheetView workbookViewId="0">
      <selection activeCell="H1" sqref="H1"/>
    </sheetView>
  </sheetViews>
  <sheetFormatPr baseColWidth="10" defaultRowHeight="13.2" customHeight="1" x14ac:dyDescent="0.25"/>
  <cols>
    <col min="2" max="2" width="11.44140625" style="15" customWidth="1"/>
    <col min="11" max="11" width="11.44140625" style="15" customWidth="1"/>
  </cols>
  <sheetData>
    <row r="1" spans="1:14" ht="13.2" customHeight="1" x14ac:dyDescent="0.25">
      <c r="A1" s="3">
        <v>45</v>
      </c>
      <c r="B1" s="14">
        <f t="shared" ref="B1:B17" si="0">+A1*10/45</f>
        <v>10</v>
      </c>
      <c r="D1" s="3">
        <v>25</v>
      </c>
      <c r="E1" s="3">
        <f t="shared" ref="E1:E16" si="1">+(D1*10)/25</f>
        <v>10</v>
      </c>
      <c r="G1" s="3">
        <v>40</v>
      </c>
      <c r="H1" s="3">
        <f>+(G1*10)/40</f>
        <v>10</v>
      </c>
      <c r="J1">
        <v>33</v>
      </c>
      <c r="K1" s="14">
        <f>+(J1*10)/33</f>
        <v>10</v>
      </c>
      <c r="M1">
        <v>37</v>
      </c>
      <c r="N1" s="14">
        <f>+(M1*10)/37</f>
        <v>10</v>
      </c>
    </row>
    <row r="2" spans="1:14" ht="13.2" customHeight="1" x14ac:dyDescent="0.25">
      <c r="A2" s="3">
        <v>44</v>
      </c>
      <c r="B2" s="14">
        <f t="shared" si="0"/>
        <v>9.7777777777777786</v>
      </c>
      <c r="D2" s="3">
        <v>24</v>
      </c>
      <c r="E2" s="3">
        <f t="shared" si="1"/>
        <v>9.6</v>
      </c>
      <c r="G2" s="3">
        <v>39</v>
      </c>
      <c r="H2" s="3">
        <f t="shared" ref="H2:H23" si="2">+(G2*10)/40</f>
        <v>9.75</v>
      </c>
      <c r="J2">
        <v>32</v>
      </c>
      <c r="K2" s="14">
        <f t="shared" ref="K2:K16" si="3">+(J2*10)/33</f>
        <v>9.6969696969696972</v>
      </c>
      <c r="M2">
        <v>36</v>
      </c>
      <c r="N2" s="14">
        <f t="shared" ref="N2:N22" si="4">+(M2*10)/37</f>
        <v>9.7297297297297298</v>
      </c>
    </row>
    <row r="3" spans="1:14" ht="13.2" customHeight="1" x14ac:dyDescent="0.25">
      <c r="A3" s="3">
        <v>43</v>
      </c>
      <c r="B3" s="14">
        <f t="shared" si="0"/>
        <v>9.5555555555555554</v>
      </c>
      <c r="D3" s="3">
        <v>23</v>
      </c>
      <c r="E3" s="3">
        <f t="shared" si="1"/>
        <v>9.1999999999999993</v>
      </c>
      <c r="G3" s="3">
        <v>38</v>
      </c>
      <c r="H3" s="3">
        <f t="shared" si="2"/>
        <v>9.5</v>
      </c>
      <c r="J3">
        <v>31</v>
      </c>
      <c r="K3" s="14">
        <f t="shared" si="3"/>
        <v>9.3939393939393945</v>
      </c>
      <c r="M3">
        <v>35</v>
      </c>
      <c r="N3" s="14">
        <f t="shared" si="4"/>
        <v>9.4594594594594597</v>
      </c>
    </row>
    <row r="4" spans="1:14" ht="13.2" customHeight="1" x14ac:dyDescent="0.25">
      <c r="A4" s="3">
        <v>42</v>
      </c>
      <c r="B4" s="14">
        <f t="shared" si="0"/>
        <v>9.3333333333333339</v>
      </c>
      <c r="D4" s="3">
        <v>22</v>
      </c>
      <c r="E4" s="3">
        <f t="shared" si="1"/>
        <v>8.8000000000000007</v>
      </c>
      <c r="G4" s="3">
        <v>37</v>
      </c>
      <c r="H4" s="3">
        <f t="shared" si="2"/>
        <v>9.25</v>
      </c>
      <c r="J4">
        <v>30</v>
      </c>
      <c r="K4" s="14">
        <f t="shared" si="3"/>
        <v>9.0909090909090917</v>
      </c>
      <c r="M4">
        <v>34</v>
      </c>
      <c r="N4" s="14">
        <f t="shared" si="4"/>
        <v>9.1891891891891895</v>
      </c>
    </row>
    <row r="5" spans="1:14" ht="13.2" customHeight="1" x14ac:dyDescent="0.25">
      <c r="A5" s="3">
        <v>41</v>
      </c>
      <c r="B5" s="14">
        <f t="shared" si="0"/>
        <v>9.1111111111111107</v>
      </c>
      <c r="D5" s="3">
        <v>21</v>
      </c>
      <c r="E5" s="3">
        <f t="shared" si="1"/>
        <v>8.4</v>
      </c>
      <c r="G5" s="3">
        <v>36</v>
      </c>
      <c r="H5" s="3">
        <f t="shared" si="2"/>
        <v>9</v>
      </c>
      <c r="J5">
        <v>29</v>
      </c>
      <c r="K5" s="14">
        <f t="shared" si="3"/>
        <v>8.7878787878787872</v>
      </c>
      <c r="M5">
        <v>33</v>
      </c>
      <c r="N5" s="14">
        <f t="shared" si="4"/>
        <v>8.9189189189189193</v>
      </c>
    </row>
    <row r="6" spans="1:14" ht="13.2" customHeight="1" x14ac:dyDescent="0.25">
      <c r="A6" s="3">
        <v>40</v>
      </c>
      <c r="B6" s="14">
        <f t="shared" si="0"/>
        <v>8.8888888888888893</v>
      </c>
      <c r="D6" s="3">
        <v>20</v>
      </c>
      <c r="E6" s="3">
        <f t="shared" si="1"/>
        <v>8</v>
      </c>
      <c r="G6" s="3">
        <v>35</v>
      </c>
      <c r="H6" s="3">
        <f t="shared" si="2"/>
        <v>8.75</v>
      </c>
      <c r="J6">
        <v>28</v>
      </c>
      <c r="K6" s="14">
        <f t="shared" si="3"/>
        <v>8.4848484848484844</v>
      </c>
      <c r="M6">
        <v>32</v>
      </c>
      <c r="N6" s="14">
        <f t="shared" si="4"/>
        <v>8.6486486486486491</v>
      </c>
    </row>
    <row r="7" spans="1:14" ht="13.2" customHeight="1" x14ac:dyDescent="0.25">
      <c r="A7" s="3">
        <v>39</v>
      </c>
      <c r="B7" s="14">
        <f t="shared" si="0"/>
        <v>8.6666666666666661</v>
      </c>
      <c r="D7" s="3">
        <v>19</v>
      </c>
      <c r="E7" s="3">
        <f t="shared" si="1"/>
        <v>7.6</v>
      </c>
      <c r="G7" s="3">
        <v>34</v>
      </c>
      <c r="H7" s="3">
        <f t="shared" si="2"/>
        <v>8.5</v>
      </c>
      <c r="J7">
        <v>27</v>
      </c>
      <c r="K7" s="14">
        <f t="shared" si="3"/>
        <v>8.1818181818181817</v>
      </c>
      <c r="M7">
        <v>31</v>
      </c>
      <c r="N7" s="14">
        <f t="shared" si="4"/>
        <v>8.378378378378379</v>
      </c>
    </row>
    <row r="8" spans="1:14" ht="13.2" customHeight="1" x14ac:dyDescent="0.25">
      <c r="A8" s="3">
        <v>38</v>
      </c>
      <c r="B8" s="14">
        <f t="shared" si="0"/>
        <v>8.4444444444444446</v>
      </c>
      <c r="D8" s="3">
        <v>18</v>
      </c>
      <c r="E8" s="3">
        <f t="shared" si="1"/>
        <v>7.2</v>
      </c>
      <c r="G8" s="3">
        <v>33</v>
      </c>
      <c r="H8" s="3">
        <f t="shared" si="2"/>
        <v>8.25</v>
      </c>
      <c r="J8">
        <v>26</v>
      </c>
      <c r="K8" s="14">
        <f t="shared" si="3"/>
        <v>7.8787878787878789</v>
      </c>
      <c r="M8">
        <v>30</v>
      </c>
      <c r="N8" s="14">
        <f t="shared" si="4"/>
        <v>8.1081081081081088</v>
      </c>
    </row>
    <row r="9" spans="1:14" ht="13.2" customHeight="1" x14ac:dyDescent="0.25">
      <c r="A9" s="3">
        <v>37</v>
      </c>
      <c r="B9" s="14">
        <f t="shared" si="0"/>
        <v>8.2222222222222214</v>
      </c>
      <c r="D9" s="3">
        <v>17</v>
      </c>
      <c r="E9" s="3">
        <f t="shared" si="1"/>
        <v>6.8</v>
      </c>
      <c r="G9" s="3">
        <v>32</v>
      </c>
      <c r="H9" s="3">
        <f t="shared" si="2"/>
        <v>8</v>
      </c>
      <c r="J9">
        <v>25</v>
      </c>
      <c r="K9" s="14">
        <f t="shared" si="3"/>
        <v>7.5757575757575761</v>
      </c>
      <c r="M9">
        <v>29</v>
      </c>
      <c r="N9" s="14">
        <f t="shared" si="4"/>
        <v>7.8378378378378377</v>
      </c>
    </row>
    <row r="10" spans="1:14" ht="13.2" customHeight="1" x14ac:dyDescent="0.25">
      <c r="A10" s="3">
        <v>36</v>
      </c>
      <c r="B10" s="14">
        <f t="shared" si="0"/>
        <v>8</v>
      </c>
      <c r="D10" s="3">
        <v>16</v>
      </c>
      <c r="E10" s="3">
        <f t="shared" si="1"/>
        <v>6.4</v>
      </c>
      <c r="G10" s="3">
        <v>31</v>
      </c>
      <c r="H10" s="3">
        <f t="shared" si="2"/>
        <v>7.75</v>
      </c>
      <c r="J10">
        <v>24</v>
      </c>
      <c r="K10" s="14">
        <f t="shared" si="3"/>
        <v>7.2727272727272725</v>
      </c>
      <c r="M10">
        <v>28</v>
      </c>
      <c r="N10" s="14">
        <f t="shared" si="4"/>
        <v>7.5675675675675675</v>
      </c>
    </row>
    <row r="11" spans="1:14" ht="13.2" customHeight="1" x14ac:dyDescent="0.25">
      <c r="A11" s="3">
        <v>35</v>
      </c>
      <c r="B11" s="14">
        <f t="shared" si="0"/>
        <v>7.7777777777777777</v>
      </c>
      <c r="D11" s="3">
        <v>15</v>
      </c>
      <c r="E11" s="3">
        <f t="shared" si="1"/>
        <v>6</v>
      </c>
      <c r="G11" s="3">
        <v>30</v>
      </c>
      <c r="H11" s="3">
        <f t="shared" si="2"/>
        <v>7.5</v>
      </c>
      <c r="J11">
        <v>23</v>
      </c>
      <c r="K11" s="14">
        <f t="shared" si="3"/>
        <v>6.9696969696969697</v>
      </c>
      <c r="M11">
        <v>27</v>
      </c>
      <c r="N11" s="14">
        <f t="shared" si="4"/>
        <v>7.2972972972972974</v>
      </c>
    </row>
    <row r="12" spans="1:14" ht="13.2" customHeight="1" x14ac:dyDescent="0.25">
      <c r="A12" s="3">
        <v>34</v>
      </c>
      <c r="B12" s="14">
        <f t="shared" si="0"/>
        <v>7.5555555555555554</v>
      </c>
      <c r="D12" s="3">
        <v>14</v>
      </c>
      <c r="E12" s="3">
        <f t="shared" si="1"/>
        <v>5.6</v>
      </c>
      <c r="G12" s="3">
        <v>29</v>
      </c>
      <c r="H12" s="3">
        <f t="shared" si="2"/>
        <v>7.25</v>
      </c>
      <c r="J12">
        <v>22</v>
      </c>
      <c r="K12" s="14">
        <f t="shared" si="3"/>
        <v>6.666666666666667</v>
      </c>
      <c r="M12">
        <v>26</v>
      </c>
      <c r="N12" s="14">
        <f t="shared" si="4"/>
        <v>7.0270270270270272</v>
      </c>
    </row>
    <row r="13" spans="1:14" ht="13.2" customHeight="1" x14ac:dyDescent="0.25">
      <c r="A13" s="3">
        <v>33</v>
      </c>
      <c r="B13" s="14">
        <f t="shared" si="0"/>
        <v>7.333333333333333</v>
      </c>
      <c r="D13" s="3">
        <v>13</v>
      </c>
      <c r="E13" s="3">
        <f t="shared" si="1"/>
        <v>5.2</v>
      </c>
      <c r="G13" s="3">
        <v>28</v>
      </c>
      <c r="H13" s="3">
        <f t="shared" si="2"/>
        <v>7</v>
      </c>
      <c r="J13">
        <v>21</v>
      </c>
      <c r="K13" s="14">
        <f t="shared" si="3"/>
        <v>6.3636363636363633</v>
      </c>
      <c r="M13">
        <v>25</v>
      </c>
      <c r="N13" s="14">
        <f t="shared" si="4"/>
        <v>6.756756756756757</v>
      </c>
    </row>
    <row r="14" spans="1:14" ht="13.2" customHeight="1" x14ac:dyDescent="0.25">
      <c r="A14" s="3">
        <v>32</v>
      </c>
      <c r="B14" s="14">
        <f t="shared" si="0"/>
        <v>7.1111111111111107</v>
      </c>
      <c r="D14" s="3">
        <v>12</v>
      </c>
      <c r="E14" s="3">
        <f t="shared" si="1"/>
        <v>4.8</v>
      </c>
      <c r="G14" s="3">
        <v>27</v>
      </c>
      <c r="H14" s="3">
        <f t="shared" si="2"/>
        <v>6.75</v>
      </c>
      <c r="J14">
        <v>20</v>
      </c>
      <c r="K14" s="14">
        <f t="shared" si="3"/>
        <v>6.0606060606060606</v>
      </c>
      <c r="M14">
        <v>24</v>
      </c>
      <c r="N14" s="14">
        <f t="shared" si="4"/>
        <v>6.4864864864864868</v>
      </c>
    </row>
    <row r="15" spans="1:14" ht="13.2" customHeight="1" x14ac:dyDescent="0.25">
      <c r="A15" s="3">
        <v>31</v>
      </c>
      <c r="B15" s="14">
        <f t="shared" si="0"/>
        <v>6.8888888888888893</v>
      </c>
      <c r="D15" s="3">
        <v>11</v>
      </c>
      <c r="E15" s="3">
        <f t="shared" si="1"/>
        <v>4.4000000000000004</v>
      </c>
      <c r="G15" s="3">
        <v>26</v>
      </c>
      <c r="H15" s="3">
        <f t="shared" si="2"/>
        <v>6.5</v>
      </c>
      <c r="J15">
        <v>19</v>
      </c>
      <c r="K15" s="14">
        <f t="shared" si="3"/>
        <v>5.7575757575757578</v>
      </c>
      <c r="M15">
        <v>23</v>
      </c>
      <c r="N15" s="14">
        <f t="shared" si="4"/>
        <v>6.2162162162162158</v>
      </c>
    </row>
    <row r="16" spans="1:14" ht="13.2" customHeight="1" x14ac:dyDescent="0.25">
      <c r="A16" s="3">
        <v>30</v>
      </c>
      <c r="B16" s="14">
        <f t="shared" si="0"/>
        <v>6.666666666666667</v>
      </c>
      <c r="D16" s="3">
        <v>10</v>
      </c>
      <c r="E16" s="3">
        <f t="shared" si="1"/>
        <v>4</v>
      </c>
      <c r="G16" s="3">
        <v>25</v>
      </c>
      <c r="H16" s="3">
        <f t="shared" si="2"/>
        <v>6.25</v>
      </c>
      <c r="J16">
        <v>18</v>
      </c>
      <c r="K16" s="14">
        <f t="shared" si="3"/>
        <v>5.4545454545454541</v>
      </c>
      <c r="M16">
        <v>22</v>
      </c>
      <c r="N16" s="14">
        <f t="shared" si="4"/>
        <v>5.9459459459459456</v>
      </c>
    </row>
    <row r="17" spans="1:14" ht="13.2" customHeight="1" x14ac:dyDescent="0.25">
      <c r="A17" s="3">
        <v>29</v>
      </c>
      <c r="B17" s="14">
        <f t="shared" si="0"/>
        <v>6.4444444444444446</v>
      </c>
      <c r="G17" s="3">
        <v>24</v>
      </c>
      <c r="H17" s="3">
        <f t="shared" si="2"/>
        <v>6</v>
      </c>
      <c r="M17">
        <v>21</v>
      </c>
      <c r="N17" s="14">
        <f t="shared" si="4"/>
        <v>5.6756756756756754</v>
      </c>
    </row>
    <row r="18" spans="1:14" ht="13.2" customHeight="1" x14ac:dyDescent="0.25">
      <c r="G18" s="3">
        <v>23</v>
      </c>
      <c r="H18" s="3">
        <f t="shared" si="2"/>
        <v>5.75</v>
      </c>
      <c r="M18">
        <v>20</v>
      </c>
      <c r="N18" s="14">
        <f t="shared" si="4"/>
        <v>5.4054054054054053</v>
      </c>
    </row>
    <row r="19" spans="1:14" ht="13.2" customHeight="1" x14ac:dyDescent="0.25">
      <c r="A19" s="3">
        <v>43.5</v>
      </c>
      <c r="B19" s="14">
        <f t="shared" ref="B19:B28" si="5">+A19*10/45</f>
        <v>9.6666666666666661</v>
      </c>
      <c r="G19" s="3">
        <v>22</v>
      </c>
      <c r="H19" s="3">
        <f t="shared" si="2"/>
        <v>5.5</v>
      </c>
      <c r="M19">
        <v>19</v>
      </c>
      <c r="N19" s="14">
        <f t="shared" si="4"/>
        <v>5.1351351351351351</v>
      </c>
    </row>
    <row r="20" spans="1:14" ht="13.2" customHeight="1" x14ac:dyDescent="0.25">
      <c r="A20" s="3">
        <v>42.5</v>
      </c>
      <c r="B20" s="14">
        <f t="shared" si="5"/>
        <v>9.4444444444444446</v>
      </c>
      <c r="G20" s="3">
        <v>21</v>
      </c>
      <c r="H20" s="3">
        <f t="shared" si="2"/>
        <v>5.25</v>
      </c>
      <c r="M20">
        <v>18</v>
      </c>
      <c r="N20" s="14">
        <f t="shared" si="4"/>
        <v>4.8648648648648649</v>
      </c>
    </row>
    <row r="21" spans="1:14" ht="13.2" customHeight="1" x14ac:dyDescent="0.25">
      <c r="A21" s="3">
        <v>41.5</v>
      </c>
      <c r="B21" s="14">
        <f t="shared" si="5"/>
        <v>9.2222222222222214</v>
      </c>
      <c r="G21" s="3">
        <v>20</v>
      </c>
      <c r="H21" s="3">
        <f t="shared" si="2"/>
        <v>5</v>
      </c>
      <c r="M21">
        <v>17</v>
      </c>
      <c r="N21" s="14">
        <f t="shared" si="4"/>
        <v>4.5945945945945947</v>
      </c>
    </row>
    <row r="22" spans="1:14" ht="13.2" customHeight="1" x14ac:dyDescent="0.25">
      <c r="A22" s="3">
        <v>40.5</v>
      </c>
      <c r="B22" s="14">
        <f t="shared" si="5"/>
        <v>9</v>
      </c>
      <c r="G22" s="3">
        <v>19</v>
      </c>
      <c r="H22" s="3">
        <f t="shared" si="2"/>
        <v>4.75</v>
      </c>
      <c r="M22">
        <v>16</v>
      </c>
      <c r="N22" s="14">
        <f t="shared" si="4"/>
        <v>4.3243243243243246</v>
      </c>
    </row>
    <row r="23" spans="1:14" ht="13.2" customHeight="1" x14ac:dyDescent="0.25">
      <c r="A23" s="3">
        <v>39.5</v>
      </c>
      <c r="B23" s="14">
        <f t="shared" si="5"/>
        <v>8.7777777777777786</v>
      </c>
      <c r="H23" s="3">
        <f t="shared" si="2"/>
        <v>0</v>
      </c>
    </row>
    <row r="24" spans="1:14" ht="13.2" customHeight="1" x14ac:dyDescent="0.25">
      <c r="A24" s="3">
        <v>38.5</v>
      </c>
      <c r="B24" s="14">
        <f t="shared" si="5"/>
        <v>8.5555555555555554</v>
      </c>
    </row>
    <row r="25" spans="1:14" ht="13.2" customHeight="1" x14ac:dyDescent="0.25">
      <c r="A25" s="3">
        <v>37.5</v>
      </c>
      <c r="B25" s="14">
        <f t="shared" si="5"/>
        <v>8.3333333333333339</v>
      </c>
    </row>
    <row r="26" spans="1:14" ht="13.2" customHeight="1" x14ac:dyDescent="0.25">
      <c r="A26" s="3">
        <v>36.5</v>
      </c>
      <c r="B26" s="14">
        <f t="shared" si="5"/>
        <v>8.1111111111111107</v>
      </c>
    </row>
    <row r="27" spans="1:14" ht="13.2" customHeight="1" x14ac:dyDescent="0.25">
      <c r="A27" s="3">
        <v>35.5</v>
      </c>
      <c r="B27" s="14">
        <f t="shared" si="5"/>
        <v>7.8888888888888893</v>
      </c>
    </row>
    <row r="28" spans="1:14" ht="13.2" customHeight="1" x14ac:dyDescent="0.25">
      <c r="A28" s="3">
        <v>34.5</v>
      </c>
      <c r="B28" s="14">
        <f t="shared" si="5"/>
        <v>7.666666666666667</v>
      </c>
    </row>
  </sheetData>
  <phoneticPr fontId="0" type="noConversion"/>
  <pageMargins left="0.75" right="0.75" top="1" bottom="1" header="0.5" footer="0.5"/>
  <pageSetup paperSize="0" scale="0" firstPageNumber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Calificaciones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Eitan Kleinberg</dc:creator>
  <cp:lastModifiedBy>Home</cp:lastModifiedBy>
  <dcterms:created xsi:type="dcterms:W3CDTF">2012-08-17T22:12:58Z</dcterms:created>
  <dcterms:modified xsi:type="dcterms:W3CDTF">2016-05-12T18:22:55Z</dcterms:modified>
</cp:coreProperties>
</file>